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codeName="{AE6600E7-7A62-396C-DE95-9942FA9DD81E}"/>
  <workbookPr codeName="DieseArbeitsmappe" defaultThemeVersion="124226"/>
  <mc:AlternateContent xmlns:mc="http://schemas.openxmlformats.org/markup-compatibility/2006">
    <mc:Choice Requires="x15">
      <x15ac:absPath xmlns:x15ac="http://schemas.microsoft.com/office/spreadsheetml/2010/11/ac" url="https://marcelpaa.sharepoint.com/sites/MarcelPaaGmbH/Freigegebene Dokumente/05_Diverse_Dokus/02_Dokus zum Blog/"/>
    </mc:Choice>
  </mc:AlternateContent>
  <xr:revisionPtr revIDLastSave="31" documentId="14_{1AD7BC67-2C44-409C-AE28-36AD3FEDE777}" xr6:coauthVersionLast="47" xr6:coauthVersionMax="47" xr10:uidLastSave="{38EF3C32-5C97-4909-B4F5-A0DF96FB5F9A}"/>
  <bookViews>
    <workbookView xWindow="-108" yWindow="-108" windowWidth="23256" windowHeight="12576" xr2:uid="{00000000-000D-0000-FFFF-FFFF00000000}"/>
  </bookViews>
  <sheets>
    <sheet name="Berechnung" sheetId="1" r:id="rId1"/>
  </sheets>
  <definedNames>
    <definedName name="_xlnm.Print_Area" localSheetId="0">Berechnung!$A$1:$N$45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1" l="1"/>
  <c r="B42" i="1"/>
  <c r="B40" i="1"/>
  <c r="D29" i="1"/>
  <c r="A37" i="1" s="1"/>
  <c r="M40" i="1" l="1"/>
  <c r="G40" i="1"/>
  <c r="D40" i="1"/>
  <c r="J40" i="1" s="1"/>
  <c r="A42" i="1"/>
  <c r="M42" i="1" s="1"/>
  <c r="A36" i="1"/>
  <c r="D37" i="1" l="1"/>
  <c r="D42" i="1"/>
  <c r="G42" i="1"/>
</calcChain>
</file>

<file path=xl/sharedStrings.xml><?xml version="1.0" encoding="utf-8"?>
<sst xmlns="http://schemas.openxmlformats.org/spreadsheetml/2006/main" count="25" uniqueCount="24">
  <si>
    <t>Mehlmenge</t>
  </si>
  <si>
    <t>Bitte trage hier die gesamte Mehl- und Flüssigkeitsmenge ein. WICHTIG: Dabei auch die Vorteige berücksichtigen!</t>
  </si>
  <si>
    <t>Original-Rezept mit Hefe</t>
  </si>
  <si>
    <t>Wasser</t>
  </si>
  <si>
    <t>Versäuerungsgrad</t>
  </si>
  <si>
    <t>Bitte wähle hier den gewünschten Versäuerungsgrad (Anteil Sauerteig im Gesamtteig)</t>
  </si>
  <si>
    <t>nein</t>
  </si>
  <si>
    <t>Umrechnung Hefeteig-Rezepte in Sauerteig-Rezepte</t>
  </si>
  <si>
    <t>*) Teigausbeute: Unter Teigausbeute (TA) versteht man diejenige Teigmenge, welche aus einer bestimmten Mehl- und Wasser- oder Milchmenge hergestellt werden kann. Diese Teig-ausbeute wird meist in Kilogramm angegeben oder zum besseren Vergleich in Prozente berechnet; dabei gilt die Mehlmenge als 100%. Je höher dieser berechnete Prozentsatz ist, desto weicher wird Dein Teig und je weicher ein Teig, desto länger wird er geknetet.</t>
  </si>
  <si>
    <t>Original-Rezept</t>
  </si>
  <si>
    <t>Je nach dem welchen Versäuerungsgrad (Anteil Sauerteig am Gesamtteig) Du bevorzugst, verändert sich auch die zu verwendende Mehl- und Flüssigkeitsmenge. Ausserdem verringert sich die Stockgare je höher der Sauerteig-Anteil ist.</t>
  </si>
  <si>
    <t>Beispiel</t>
  </si>
  <si>
    <t>Wenn Du ein Original-Hefe-Rezept in ein Sauerteig-Rezept umrechnen möchtest, dienen die verwendeten Menge an Mehl und Flüssigkeit (Wasser) als Berechnungsgrundlage für den Sauerteig-Anteil. Dabei müssen die entsprechenden Anteil auch vom Vorteig berücksichtigt werden.</t>
  </si>
  <si>
    <t>Erklärung (schau Dir hierzu am besten das dazugehörige Video an)</t>
  </si>
  <si>
    <t>Video klicke auf das Bild</t>
  </si>
  <si>
    <t>Die untenstehenden Angaben sind als Bespiel zu verstehen, bitte überschreibe diese mit Deinen Rezeptwerten.</t>
  </si>
  <si>
    <t>Teigführung</t>
  </si>
  <si>
    <t>Bitte wähle hier die gewünschte Teigführungsart</t>
  </si>
  <si>
    <t>hier bitte "ja" oder "nein" eingeben, die "Indirekte Teigführung (mit Vorteig)" wird automatisch abgefüllt</t>
  </si>
  <si>
    <r>
      <rPr>
        <b/>
        <i/>
        <sz val="10"/>
        <color theme="1"/>
        <rFont val="Arial"/>
        <family val="2"/>
      </rPr>
      <t xml:space="preserve">Hinweis: </t>
    </r>
    <r>
      <rPr>
        <i/>
        <sz val="10"/>
        <color theme="1"/>
        <rFont val="Arial"/>
        <family val="2"/>
      </rPr>
      <t>Jedes Getreide und jedes Mehl verhält sich wieder etwas anders, je nach Region, Jahrgang und Mühle nimmt des Mehl unterschiedlich Wasser auf. Es ist daher nicht auszuschliessen, dass Du unabhängig von der Berechnung die Flüssigkeitsmenge leicht anpassen musst.</t>
    </r>
  </si>
  <si>
    <t>Bei einem Versäuerungsgrad von 10% werden je 10% der Mehl- und Wassermenge reduziert (diese sind im Sauerteig enthalten). Die Sauerteigmenge wird bei der direkten 
Teigführung (d.h. kein Vorteig) aufgrund der Originalmenge an Mehl berechnet. Bei der indirekten Teigführung (mit Vorteig) wird die Sauerteigmenge aufgrund des Vorteig-Anteils 
an Mehl und Wasser berechnet.</t>
  </si>
  <si>
    <t>© 2020-2022 | Einfach Backen - Marcel Paa</t>
  </si>
  <si>
    <t>Direkte Teigführung (d.h.kein Vorteig)</t>
  </si>
  <si>
    <t>Indirekte Teigführung (d.h. mit Vorteig)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</si>
</sst>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quot; Gramm&quot;"/>
    <numFmt numFmtId="165" formatCode="0%&quot; Versäuerung&quot;"/>
    <numFmt numFmtId="166" formatCode="0%&quot; Vorteig&quot;"/>
    <numFmt numFmtId="167" formatCode="0&quot; Gramm Sauerteig\LM&quot;"/>
    <numFmt numFmtId="168" formatCode="0&quot; Gramm Mehl&quot;"/>
    <numFmt numFmtId="169" formatCode="0&quot; Gramm Wasser&quot;"/>
    <numFmt numFmtId="170" formatCode="0%&quot; Hauptteig&quot;"/>
  </numFmts>
  <fonts count="17" x14ac:knownFonts="1">
    <font>
      <sz val="11"/>
      <color theme="1"/>
      <name val="Calibri"/>
      <family val="2"/>
      <scheme val="minor"/>
    </font>
    <font>
      <sz val="11"/>
      <color theme="1"/>
      <name val="Calibri"/>
      <family val="2"/>
      <scheme val="minor"/>
    </font>
    <font>
      <u/>
      <sz val="8.8000000000000007"/>
      <color theme="10"/>
      <name val="Calibri"/>
      <family val="2"/>
    </font>
    <font>
      <sz val="11"/>
      <color theme="1"/>
      <name val="Arial"/>
      <family val="2"/>
    </font>
    <font>
      <b/>
      <sz val="24"/>
      <color theme="0"/>
      <name val="Arial"/>
      <family val="2"/>
    </font>
    <font>
      <sz val="10"/>
      <color theme="0"/>
      <name val="Arial"/>
      <family val="2"/>
    </font>
    <font>
      <sz val="11"/>
      <color theme="0"/>
      <name val="Arial"/>
      <family val="2"/>
    </font>
    <font>
      <b/>
      <sz val="16"/>
      <color theme="1"/>
      <name val="Arial"/>
      <family val="2"/>
    </font>
    <font>
      <u/>
      <sz val="16"/>
      <color theme="10"/>
      <name val="Arial"/>
      <family val="2"/>
    </font>
    <font>
      <b/>
      <i/>
      <sz val="11"/>
      <color theme="1"/>
      <name val="Arial"/>
      <family val="2"/>
    </font>
    <font>
      <i/>
      <sz val="11"/>
      <color theme="1"/>
      <name val="Arial"/>
      <family val="2"/>
    </font>
    <font>
      <b/>
      <sz val="11"/>
      <color theme="1"/>
      <name val="Arial"/>
      <family val="2"/>
    </font>
    <font>
      <i/>
      <sz val="10"/>
      <color theme="1"/>
      <name val="Arial"/>
      <family val="2"/>
    </font>
    <font>
      <b/>
      <i/>
      <sz val="10"/>
      <color theme="1"/>
      <name val="Arial"/>
      <family val="2"/>
    </font>
    <font>
      <sz val="10"/>
      <color theme="1"/>
      <name val="Arial"/>
      <family val="2"/>
    </font>
    <font>
      <b/>
      <sz val="14"/>
      <color rgb="FF800000"/>
      <name val="Arial"/>
      <family val="2"/>
    </font>
    <font>
      <b/>
      <sz val="11"/>
      <name val="Arial"/>
      <family val="2"/>
    </font>
  </fonts>
  <fills count="5">
    <fill>
      <patternFill patternType="none"/>
    </fill>
    <fill>
      <patternFill patternType="gray125"/>
    </fill>
    <fill>
      <patternFill patternType="solid">
        <fgColor rgb="FFFEC06F"/>
        <bgColor indexed="64"/>
      </patternFill>
    </fill>
    <fill>
      <patternFill patternType="solid">
        <fgColor rgb="FF3D1717"/>
        <bgColor indexed="64"/>
      </patternFill>
    </fill>
    <fill>
      <patternFill patternType="solid">
        <fgColor rgb="FFFFF39A"/>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48">
    <xf numFmtId="0" fontId="0" fillId="0" borderId="0" xfId="0"/>
    <xf numFmtId="0" fontId="3" fillId="3" borderId="0" xfId="0" applyFont="1" applyFill="1" applyAlignment="1" applyProtection="1">
      <alignment vertical="center"/>
      <protection hidden="1"/>
    </xf>
    <xf numFmtId="0" fontId="3" fillId="0" borderId="0" xfId="0" applyFont="1" applyAlignment="1" applyProtection="1">
      <alignment vertical="center"/>
      <protection hidden="1"/>
    </xf>
    <xf numFmtId="0" fontId="5" fillId="3" borderId="0" xfId="0" applyFont="1" applyFill="1" applyBorder="1" applyAlignment="1" applyProtection="1">
      <alignment horizontal="center" vertical="center"/>
      <protection hidden="1"/>
    </xf>
    <xf numFmtId="0" fontId="7" fillId="0" borderId="0" xfId="0" applyFont="1" applyAlignment="1" applyProtection="1">
      <alignment vertical="center"/>
      <protection hidden="1"/>
    </xf>
    <xf numFmtId="0" fontId="8" fillId="0" borderId="0" xfId="2" applyFont="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3" fillId="0" borderId="0" xfId="0" applyFont="1" applyAlignment="1">
      <alignment wrapText="1"/>
    </xf>
    <xf numFmtId="0" fontId="9" fillId="0" borderId="0" xfId="0" applyFont="1" applyAlignment="1">
      <alignment horizontal="left" vertical="top" wrapText="1"/>
    </xf>
    <xf numFmtId="0" fontId="9" fillId="0" borderId="0" xfId="0" applyFont="1" applyAlignment="1">
      <alignment horizontal="left" vertical="top"/>
    </xf>
    <xf numFmtId="0" fontId="11" fillId="0" borderId="0" xfId="0" applyFont="1" applyAlignment="1" applyProtection="1">
      <alignment vertical="center"/>
      <protection hidden="1"/>
    </xf>
    <xf numFmtId="164" fontId="11" fillId="4" borderId="0" xfId="0" applyNumberFormat="1" applyFont="1" applyFill="1" applyAlignment="1" applyProtection="1">
      <alignment horizontal="center" vertical="center"/>
      <protection locked="0"/>
    </xf>
    <xf numFmtId="0" fontId="11" fillId="4" borderId="0" xfId="0" applyFont="1" applyFill="1" applyAlignment="1" applyProtection="1">
      <alignment horizontal="center" vertical="center"/>
      <protection locked="0"/>
    </xf>
    <xf numFmtId="0" fontId="12" fillId="0" borderId="0" xfId="0" applyFont="1" applyAlignment="1" applyProtection="1">
      <alignment vertical="center"/>
      <protection hidden="1"/>
    </xf>
    <xf numFmtId="9" fontId="3" fillId="0" borderId="0" xfId="1" applyFont="1" applyAlignment="1" applyProtection="1">
      <alignment horizontal="center" vertical="center"/>
      <protection hidden="1"/>
    </xf>
    <xf numFmtId="9" fontId="11" fillId="4" borderId="0" xfId="1" applyFont="1" applyFill="1" applyAlignment="1" applyProtection="1">
      <alignment horizontal="center" vertical="center"/>
      <protection locked="0"/>
    </xf>
    <xf numFmtId="16" fontId="3" fillId="0" borderId="0" xfId="0" quotePrefix="1" applyNumberFormat="1" applyFont="1" applyAlignment="1" applyProtection="1">
      <alignment vertical="center"/>
      <protection hidden="1"/>
    </xf>
    <xf numFmtId="0" fontId="3" fillId="0" borderId="0" xfId="0" applyFont="1" applyAlignment="1">
      <alignment vertical="center" wrapText="1"/>
    </xf>
    <xf numFmtId="0" fontId="3" fillId="0" borderId="0" xfId="0" quotePrefix="1" applyFont="1" applyAlignment="1" applyProtection="1">
      <alignment vertical="center"/>
      <protection hidden="1"/>
    </xf>
    <xf numFmtId="165" fontId="3" fillId="0" borderId="0" xfId="1" applyNumberFormat="1" applyFont="1" applyAlignment="1" applyProtection="1">
      <alignment horizontal="left" vertical="center"/>
      <protection hidden="1"/>
    </xf>
    <xf numFmtId="170" fontId="11" fillId="0" borderId="0" xfId="0" applyNumberFormat="1" applyFont="1" applyFill="1" applyAlignment="1" applyProtection="1">
      <alignment horizontal="left" vertical="center"/>
      <protection hidden="1"/>
    </xf>
    <xf numFmtId="0" fontId="3" fillId="0" borderId="0" xfId="0" applyFont="1" applyAlignment="1" applyProtection="1">
      <alignment horizontal="left" vertical="center"/>
      <protection hidden="1"/>
    </xf>
    <xf numFmtId="165" fontId="6" fillId="0" borderId="0" xfId="1" applyNumberFormat="1" applyFont="1" applyAlignment="1" applyProtection="1">
      <alignment horizontal="left" vertical="center"/>
      <protection hidden="1"/>
    </xf>
    <xf numFmtId="166" fontId="3" fillId="0" borderId="0" xfId="0" applyNumberFormat="1" applyFont="1" applyAlignment="1" applyProtection="1">
      <alignment horizontal="left" vertical="center"/>
      <protection hidden="1"/>
    </xf>
    <xf numFmtId="165" fontId="3" fillId="0" borderId="0" xfId="0" applyNumberFormat="1" applyFont="1" applyAlignment="1" applyProtection="1">
      <alignment vertical="center"/>
      <protection hidden="1"/>
    </xf>
    <xf numFmtId="0" fontId="6" fillId="0" borderId="0" xfId="0" applyFont="1" applyAlignment="1" applyProtection="1">
      <alignment vertical="center"/>
      <protection hidden="1"/>
    </xf>
    <xf numFmtId="9" fontId="3" fillId="0" borderId="0" xfId="1" applyFont="1" applyAlignment="1" applyProtection="1">
      <alignment vertical="center"/>
      <protection hidden="1"/>
    </xf>
    <xf numFmtId="0" fontId="11" fillId="4" borderId="0" xfId="0"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Alignment="1">
      <alignment vertical="center" wrapText="1"/>
    </xf>
    <xf numFmtId="0" fontId="11" fillId="0" borderId="0" xfId="0" applyFont="1" applyAlignment="1" applyProtection="1">
      <alignment vertical="center"/>
      <protection hidden="1"/>
    </xf>
    <xf numFmtId="0" fontId="0" fillId="0" borderId="0" xfId="0" applyAlignment="1">
      <alignment vertical="center"/>
    </xf>
    <xf numFmtId="0" fontId="3" fillId="0" borderId="0" xfId="0" applyFont="1" applyAlignment="1" applyProtection="1">
      <alignment vertical="center" wrapText="1"/>
      <protection hidden="1"/>
    </xf>
    <xf numFmtId="168" fontId="11" fillId="2" borderId="0" xfId="0" applyNumberFormat="1" applyFont="1" applyFill="1" applyAlignment="1" applyProtection="1">
      <alignment horizontal="center" vertical="center"/>
      <protection hidden="1"/>
    </xf>
    <xf numFmtId="169" fontId="11" fillId="2" borderId="0" xfId="0" applyNumberFormat="1" applyFont="1" applyFill="1" applyAlignment="1" applyProtection="1">
      <alignment horizontal="center" vertical="center"/>
      <protection hidden="1"/>
    </xf>
    <xf numFmtId="0" fontId="11" fillId="2" borderId="0" xfId="0" applyNumberFormat="1" applyFont="1" applyFill="1" applyAlignment="1" applyProtection="1">
      <alignment horizontal="center" vertical="center"/>
      <protection hidden="1"/>
    </xf>
    <xf numFmtId="0" fontId="3" fillId="0" borderId="0" xfId="0" applyFont="1" applyAlignment="1" applyProtection="1">
      <alignment vertical="center"/>
      <protection hidden="1"/>
    </xf>
    <xf numFmtId="167" fontId="16" fillId="2" borderId="0" xfId="0" applyNumberFormat="1" applyFont="1" applyFill="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6" fillId="3" borderId="0" xfId="0" applyFont="1" applyFill="1" applyAlignment="1" applyProtection="1">
      <alignment horizontal="center" vertical="center"/>
      <protection hidden="1"/>
    </xf>
    <xf numFmtId="164" fontId="12" fillId="0" borderId="0" xfId="0" applyNumberFormat="1" applyFont="1" applyAlignment="1" applyProtection="1">
      <alignment vertical="top" wrapText="1"/>
      <protection hidden="1"/>
    </xf>
    <xf numFmtId="0" fontId="14" fillId="0" borderId="0" xfId="0" applyFont="1" applyAlignment="1">
      <alignment vertical="top" wrapText="1"/>
    </xf>
    <xf numFmtId="0" fontId="10" fillId="0" borderId="0" xfId="0" applyFont="1" applyAlignment="1" applyProtection="1">
      <alignment horizontal="left" vertical="top" wrapText="1"/>
      <protection hidden="1"/>
    </xf>
    <xf numFmtId="0" fontId="3" fillId="0" borderId="0" xfId="0" applyFont="1" applyAlignment="1">
      <alignment wrapText="1"/>
    </xf>
    <xf numFmtId="0" fontId="3" fillId="0" borderId="0" xfId="0" applyFont="1" applyAlignment="1">
      <alignment horizontal="left" vertical="top" wrapText="1"/>
    </xf>
    <xf numFmtId="0" fontId="10" fillId="0" borderId="0" xfId="0" applyFont="1" applyAlignment="1">
      <alignment horizontal="left" vertical="top" wrapText="1"/>
    </xf>
  </cellXfs>
  <cellStyles count="3">
    <cellStyle name="Link" xfId="2" builtinId="8"/>
    <cellStyle name="Prozent" xfId="1" builtinId="5"/>
    <cellStyle name="Standard" xfId="0" builtinId="0"/>
  </cellStyles>
  <dxfs count="2">
    <dxf>
      <font>
        <color theme="0"/>
      </font>
      <fill>
        <patternFill patternType="none">
          <bgColor auto="1"/>
        </patternFill>
      </fill>
    </dxf>
    <dxf>
      <font>
        <color theme="0"/>
      </font>
    </dxf>
  </dxfs>
  <tableStyles count="0" defaultTableStyle="TableStyleMedium9" defaultPivotStyle="PivotStyleLight16"/>
  <colors>
    <mruColors>
      <color rgb="FFFEC06F"/>
      <color rgb="FFFFF39A"/>
      <color rgb="FFFEC083"/>
      <color rgb="FF3D17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youtu.be/rORsiUWyo_4"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60972</xdr:colOff>
      <xdr:row>0</xdr:row>
      <xdr:rowOff>53340</xdr:rowOff>
    </xdr:from>
    <xdr:to>
      <xdr:col>0</xdr:col>
      <xdr:colOff>588914</xdr:colOff>
      <xdr:row>1</xdr:row>
      <xdr:rowOff>95940</xdr:rowOff>
    </xdr:to>
    <xdr:pic>
      <xdr:nvPicPr>
        <xdr:cNvPr id="3" name="Grafik 2" descr="Logo RGB transp.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0972" y="53340"/>
          <a:ext cx="535562" cy="576000"/>
        </a:xfrm>
        <a:prstGeom prst="rect">
          <a:avLst/>
        </a:prstGeom>
      </xdr:spPr>
    </xdr:pic>
    <xdr:clientData/>
  </xdr:twoCellAnchor>
  <xdr:twoCellAnchor editAs="oneCell">
    <xdr:from>
      <xdr:col>12</xdr:col>
      <xdr:colOff>352425</xdr:colOff>
      <xdr:row>5</xdr:row>
      <xdr:rowOff>0</xdr:rowOff>
    </xdr:from>
    <xdr:to>
      <xdr:col>13</xdr:col>
      <xdr:colOff>1066800</xdr:colOff>
      <xdr:row>10</xdr:row>
      <xdr:rowOff>98860</xdr:rowOff>
    </xdr:to>
    <xdr:pic>
      <xdr:nvPicPr>
        <xdr:cNvPr id="4" name="Grafik 3" descr="Hefe mit Sauerteig ersetzen.jpg">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stretch>
          <a:fillRect/>
        </a:stretch>
      </xdr:blipFill>
      <xdr:spPr>
        <a:xfrm>
          <a:off x="9667875" y="1333500"/>
          <a:ext cx="1800225" cy="1013260"/>
        </a:xfrm>
        <a:prstGeom prst="rect">
          <a:avLst/>
        </a:prstGeom>
      </xdr:spPr>
    </xdr:pic>
    <xdr:clientData/>
  </xdr:twoCellAnchor>
  <mc:AlternateContent xmlns:mc="http://schemas.openxmlformats.org/markup-compatibility/2006">
    <mc:Choice xmlns:a14="http://schemas.microsoft.com/office/drawing/2010/main" Requires="a14">
      <xdr:twoCellAnchor>
        <xdr:from>
          <xdr:col>12</xdr:col>
          <xdr:colOff>274320</xdr:colOff>
          <xdr:row>16</xdr:row>
          <xdr:rowOff>160020</xdr:rowOff>
        </xdr:from>
        <xdr:to>
          <xdr:col>13</xdr:col>
          <xdr:colOff>1051560</xdr:colOff>
          <xdr:row>21</xdr:row>
          <xdr:rowOff>60960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de-CH" sz="1400" b="1" i="0" u="none" strike="noStrike" baseline="0">
                  <a:solidFill>
                    <a:srgbClr val="800000"/>
                  </a:solidFill>
                  <a:latin typeface="Arial"/>
                  <a:cs typeface="Arial"/>
                </a:rPr>
                <a:t>Eingaben löschen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281940</xdr:colOff>
          <xdr:row>22</xdr:row>
          <xdr:rowOff>7620</xdr:rowOff>
        </xdr:from>
        <xdr:to>
          <xdr:col>13</xdr:col>
          <xdr:colOff>1059180</xdr:colOff>
          <xdr:row>25</xdr:row>
          <xdr:rowOff>22860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de-CH" sz="1400" b="1" i="0" u="none" strike="noStrike" baseline="0">
                  <a:solidFill>
                    <a:srgbClr val="800000"/>
                  </a:solidFill>
                  <a:latin typeface="Arial"/>
                  <a:cs typeface="Arial"/>
                </a:rPr>
                <a:t>Beispiel anzeigen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274320</xdr:colOff>
          <xdr:row>13</xdr:row>
          <xdr:rowOff>45720</xdr:rowOff>
        </xdr:from>
        <xdr:to>
          <xdr:col>13</xdr:col>
          <xdr:colOff>1059180</xdr:colOff>
          <xdr:row>16</xdr:row>
          <xdr:rowOff>60960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de-CH" sz="1400" b="1" i="0" u="none" strike="noStrike" baseline="0">
                  <a:solidFill>
                    <a:srgbClr val="800000"/>
                  </a:solidFill>
                  <a:latin typeface="Arial"/>
                  <a:cs typeface="Arial"/>
                </a:rPr>
                <a:t>Datei berechnen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Q49"/>
  <sheetViews>
    <sheetView showGridLines="0" tabSelected="1" topLeftCell="A10" zoomScale="80" zoomScaleNormal="80" workbookViewId="0">
      <selection activeCell="D20" sqref="D20"/>
    </sheetView>
  </sheetViews>
  <sheetFormatPr baseColWidth="10" defaultRowHeight="13.8" x14ac:dyDescent="0.3"/>
  <cols>
    <col min="1" max="2" width="18.77734375" style="2" customWidth="1"/>
    <col min="3" max="3" width="0.88671875" style="2" customWidth="1"/>
    <col min="4" max="5" width="15.77734375" style="2" customWidth="1"/>
    <col min="6" max="6" width="0.88671875" style="2" customWidth="1"/>
    <col min="7" max="8" width="15.77734375" style="2" customWidth="1"/>
    <col min="9" max="9" width="0.88671875" style="2" customWidth="1"/>
    <col min="10" max="11" width="15.77734375" style="2" customWidth="1"/>
    <col min="12" max="12" width="0.88671875" style="2" customWidth="1"/>
    <col min="13" max="14" width="15.77734375" style="2" customWidth="1"/>
    <col min="15" max="16384" width="11.5546875" style="2"/>
  </cols>
  <sheetData>
    <row r="1" spans="1:17" ht="43.2" customHeight="1" x14ac:dyDescent="0.3">
      <c r="A1" s="1"/>
      <c r="B1" s="40" t="s">
        <v>7</v>
      </c>
      <c r="C1" s="38"/>
      <c r="D1" s="38"/>
      <c r="E1" s="38"/>
      <c r="F1" s="38"/>
      <c r="G1" s="38"/>
      <c r="H1" s="38"/>
      <c r="I1" s="38"/>
      <c r="J1" s="38"/>
      <c r="K1" s="38"/>
      <c r="L1" s="38"/>
      <c r="M1" s="38"/>
      <c r="N1" s="38"/>
    </row>
    <row r="2" spans="1:17" x14ac:dyDescent="0.3">
      <c r="A2" s="3"/>
      <c r="B2" s="41" t="s">
        <v>21</v>
      </c>
      <c r="C2" s="38"/>
      <c r="D2" s="38"/>
      <c r="E2" s="38"/>
      <c r="F2" s="38"/>
      <c r="G2" s="38"/>
      <c r="H2" s="38"/>
      <c r="I2" s="38"/>
      <c r="J2" s="38"/>
      <c r="K2" s="38"/>
      <c r="L2" s="38"/>
      <c r="M2" s="38"/>
      <c r="N2" s="38"/>
    </row>
    <row r="4" spans="1:17" ht="21" x14ac:dyDescent="0.3">
      <c r="A4" s="4" t="s">
        <v>9</v>
      </c>
      <c r="Q4" s="5"/>
    </row>
    <row r="5" spans="1:17" s="7" customFormat="1" ht="14.4" x14ac:dyDescent="0.3">
      <c r="A5" s="6" t="s">
        <v>13</v>
      </c>
      <c r="N5" s="8" t="s">
        <v>14</v>
      </c>
    </row>
    <row r="6" spans="1:17" s="7" customFormat="1" ht="14.4" x14ac:dyDescent="0.25">
      <c r="A6" s="44" t="s">
        <v>12</v>
      </c>
      <c r="B6" s="45"/>
      <c r="C6" s="45"/>
      <c r="D6" s="45"/>
      <c r="E6" s="45"/>
      <c r="F6" s="45"/>
      <c r="G6" s="45"/>
      <c r="H6" s="45"/>
      <c r="I6" s="45"/>
      <c r="J6" s="45"/>
      <c r="K6" s="45"/>
      <c r="L6" s="9"/>
      <c r="M6" s="9"/>
      <c r="N6" s="9"/>
    </row>
    <row r="7" spans="1:17" s="7" customFormat="1" ht="14.4" x14ac:dyDescent="0.25">
      <c r="A7" s="45"/>
      <c r="B7" s="45"/>
      <c r="C7" s="45"/>
      <c r="D7" s="45"/>
      <c r="E7" s="45"/>
      <c r="F7" s="45"/>
      <c r="G7" s="45"/>
      <c r="H7" s="45"/>
      <c r="I7" s="45"/>
      <c r="J7" s="45"/>
      <c r="K7" s="45"/>
      <c r="L7" s="9"/>
      <c r="M7" s="9"/>
      <c r="N7" s="9"/>
    </row>
    <row r="8" spans="1:17" s="7" customFormat="1" ht="14.4" x14ac:dyDescent="0.25">
      <c r="A8" s="45"/>
      <c r="B8" s="45"/>
      <c r="C8" s="45"/>
      <c r="D8" s="45"/>
      <c r="E8" s="45"/>
      <c r="F8" s="45"/>
      <c r="G8" s="45"/>
      <c r="H8" s="45"/>
      <c r="I8" s="45"/>
      <c r="J8" s="45"/>
      <c r="K8" s="45"/>
      <c r="L8" s="9"/>
      <c r="M8" s="9"/>
      <c r="N8" s="9"/>
    </row>
    <row r="9" spans="1:17" s="7" customFormat="1" ht="14.4" x14ac:dyDescent="0.25">
      <c r="A9" s="44" t="s">
        <v>10</v>
      </c>
      <c r="B9" s="46"/>
      <c r="C9" s="46"/>
      <c r="D9" s="46"/>
      <c r="E9" s="46"/>
      <c r="F9" s="46"/>
      <c r="G9" s="46"/>
      <c r="H9" s="46"/>
      <c r="I9" s="46"/>
      <c r="J9" s="46"/>
      <c r="K9" s="46"/>
      <c r="L9" s="9"/>
      <c r="M9" s="9"/>
      <c r="N9" s="9"/>
    </row>
    <row r="10" spans="1:17" s="7" customFormat="1" ht="14.4" x14ac:dyDescent="0.25">
      <c r="A10" s="46"/>
      <c r="B10" s="46"/>
      <c r="C10" s="46"/>
      <c r="D10" s="46"/>
      <c r="E10" s="46"/>
      <c r="F10" s="46"/>
      <c r="G10" s="46"/>
      <c r="H10" s="46"/>
      <c r="I10" s="46"/>
      <c r="J10" s="46"/>
      <c r="K10" s="46"/>
      <c r="L10" s="9"/>
      <c r="M10" s="9"/>
      <c r="N10" s="9"/>
    </row>
    <row r="11" spans="1:17" s="7" customFormat="1" ht="14.4" x14ac:dyDescent="0.3">
      <c r="A11" s="10" t="s">
        <v>11</v>
      </c>
      <c r="B11" s="10"/>
      <c r="C11" s="10"/>
      <c r="D11" s="10"/>
      <c r="E11" s="10"/>
      <c r="F11" s="10"/>
      <c r="G11" s="10"/>
      <c r="H11" s="10"/>
      <c r="I11" s="10"/>
      <c r="J11" s="10"/>
      <c r="K11" s="10"/>
    </row>
    <row r="12" spans="1:17" s="7" customFormat="1" ht="14.4" x14ac:dyDescent="0.3">
      <c r="A12" s="47" t="s">
        <v>20</v>
      </c>
      <c r="B12" s="47"/>
      <c r="C12" s="47"/>
      <c r="D12" s="47"/>
      <c r="E12" s="47"/>
      <c r="F12" s="47"/>
      <c r="G12" s="47"/>
      <c r="H12" s="47"/>
      <c r="I12" s="47"/>
      <c r="J12" s="47"/>
      <c r="K12" s="47"/>
      <c r="L12" s="45"/>
      <c r="M12" s="45"/>
      <c r="N12" s="45"/>
    </row>
    <row r="13" spans="1:17" s="7" customFormat="1" ht="14.4" x14ac:dyDescent="0.3">
      <c r="A13" s="47"/>
      <c r="B13" s="47"/>
      <c r="C13" s="47"/>
      <c r="D13" s="47"/>
      <c r="E13" s="47"/>
      <c r="F13" s="47"/>
      <c r="G13" s="47"/>
      <c r="H13" s="47"/>
      <c r="I13" s="47"/>
      <c r="J13" s="47"/>
      <c r="K13" s="47"/>
      <c r="L13" s="45"/>
      <c r="M13" s="45"/>
      <c r="N13" s="45"/>
    </row>
    <row r="14" spans="1:17" s="7" customFormat="1" ht="14.4" x14ac:dyDescent="0.3">
      <c r="A14" s="47"/>
      <c r="B14" s="47"/>
      <c r="C14" s="47"/>
      <c r="D14" s="47"/>
      <c r="E14" s="47"/>
      <c r="F14" s="47"/>
      <c r="G14" s="47"/>
      <c r="H14" s="47"/>
      <c r="I14" s="47"/>
      <c r="J14" s="47"/>
      <c r="K14" s="47"/>
      <c r="L14" s="45"/>
      <c r="M14" s="45"/>
      <c r="N14" s="45"/>
    </row>
    <row r="15" spans="1:17" s="7" customFormat="1" ht="14.4" x14ac:dyDescent="0.3">
      <c r="A15" s="11" t="s">
        <v>15</v>
      </c>
      <c r="B15" s="11"/>
      <c r="C15" s="11"/>
      <c r="D15" s="11"/>
      <c r="E15" s="11"/>
      <c r="F15" s="11"/>
      <c r="G15" s="11"/>
      <c r="H15" s="11"/>
      <c r="I15" s="11"/>
      <c r="J15" s="11"/>
      <c r="K15" s="11"/>
    </row>
    <row r="16" spans="1:17" s="7" customFormat="1" ht="14.4" x14ac:dyDescent="0.3">
      <c r="A16" s="11"/>
      <c r="B16" s="11"/>
      <c r="C16" s="11"/>
      <c r="D16" s="11"/>
      <c r="E16" s="11"/>
      <c r="F16" s="11"/>
      <c r="G16" s="11"/>
      <c r="H16" s="11"/>
      <c r="I16" s="11"/>
      <c r="J16" s="11"/>
      <c r="K16" s="11"/>
    </row>
    <row r="17" spans="1:11" x14ac:dyDescent="0.3">
      <c r="A17" s="12" t="s">
        <v>2</v>
      </c>
    </row>
    <row r="18" spans="1:11" x14ac:dyDescent="0.3">
      <c r="A18" s="2" t="s">
        <v>1</v>
      </c>
    </row>
    <row r="19" spans="1:11" ht="4.95" customHeight="1" x14ac:dyDescent="0.3"/>
    <row r="20" spans="1:11" ht="13.8" customHeight="1" x14ac:dyDescent="0.3">
      <c r="A20" s="2" t="s">
        <v>0</v>
      </c>
      <c r="D20" s="13">
        <v>600</v>
      </c>
      <c r="E20" s="42" t="s">
        <v>19</v>
      </c>
      <c r="F20" s="43"/>
      <c r="G20" s="43"/>
      <c r="H20" s="43"/>
      <c r="I20" s="43"/>
      <c r="J20" s="43"/>
      <c r="K20" s="43"/>
    </row>
    <row r="21" spans="1:11" ht="4.95" customHeight="1" x14ac:dyDescent="0.3">
      <c r="E21" s="43"/>
      <c r="F21" s="43"/>
      <c r="G21" s="43"/>
      <c r="H21" s="43"/>
      <c r="I21" s="43"/>
      <c r="J21" s="43"/>
      <c r="K21" s="43"/>
    </row>
    <row r="22" spans="1:11" x14ac:dyDescent="0.3">
      <c r="A22" s="2" t="s">
        <v>3</v>
      </c>
      <c r="D22" s="13">
        <v>400</v>
      </c>
      <c r="E22" s="43"/>
      <c r="F22" s="43"/>
      <c r="G22" s="43"/>
      <c r="H22" s="43"/>
      <c r="I22" s="43"/>
      <c r="J22" s="43"/>
      <c r="K22" s="43"/>
    </row>
    <row r="23" spans="1:11" x14ac:dyDescent="0.3">
      <c r="E23" s="43"/>
      <c r="F23" s="43"/>
      <c r="G23" s="43"/>
      <c r="H23" s="43"/>
      <c r="I23" s="43"/>
      <c r="J23" s="43"/>
      <c r="K23" s="43"/>
    </row>
    <row r="24" spans="1:11" x14ac:dyDescent="0.3">
      <c r="A24" s="12" t="s">
        <v>16</v>
      </c>
      <c r="E24" s="43"/>
      <c r="F24" s="43"/>
      <c r="G24" s="43"/>
      <c r="H24" s="43"/>
      <c r="I24" s="43"/>
      <c r="J24" s="43"/>
      <c r="K24" s="43"/>
    </row>
    <row r="25" spans="1:11" x14ac:dyDescent="0.3">
      <c r="A25" s="2" t="s">
        <v>17</v>
      </c>
    </row>
    <row r="26" spans="1:11" ht="4.95" customHeight="1" x14ac:dyDescent="0.3"/>
    <row r="27" spans="1:11" x14ac:dyDescent="0.3">
      <c r="A27" s="2" t="s">
        <v>22</v>
      </c>
      <c r="D27" s="14" t="s">
        <v>6</v>
      </c>
      <c r="E27" s="15" t="s">
        <v>18</v>
      </c>
    </row>
    <row r="28" spans="1:11" ht="4.95" customHeight="1" x14ac:dyDescent="0.3"/>
    <row r="29" spans="1:11" x14ac:dyDescent="0.3">
      <c r="A29" s="2" t="s">
        <v>23</v>
      </c>
      <c r="D29" s="29" t="str">
        <f>IF(D27="ja","nein",IF(D27="nein","ja",""))</f>
        <v>ja</v>
      </c>
    </row>
    <row r="31" spans="1:11" x14ac:dyDescent="0.3">
      <c r="A31" s="12" t="s">
        <v>4</v>
      </c>
    </row>
    <row r="32" spans="1:11" x14ac:dyDescent="0.3">
      <c r="A32" s="2" t="s">
        <v>5</v>
      </c>
      <c r="J32" s="16"/>
    </row>
    <row r="33" spans="1:16" ht="4.95" customHeight="1" x14ac:dyDescent="0.3">
      <c r="J33" s="16"/>
    </row>
    <row r="34" spans="1:16" x14ac:dyDescent="0.3">
      <c r="A34" s="2" t="s">
        <v>4</v>
      </c>
      <c r="D34" s="17">
        <v>0.1</v>
      </c>
      <c r="J34" s="16"/>
    </row>
    <row r="36" spans="1:16" ht="21" x14ac:dyDescent="0.3">
      <c r="A36" s="4" t="str">
        <f>IF(A37=0,0,"Berechnung")</f>
        <v>Berechnung</v>
      </c>
      <c r="P36" s="18"/>
    </row>
    <row r="37" spans="1:16" x14ac:dyDescent="0.3">
      <c r="A37" s="32" t="str">
        <f>IF(D34="",0,IF(D27="ja","Direkte Teigführung (ohne Vorteig)",IF(D29="ja","Indirekte Teigführung (mit Vorteig)")))</f>
        <v>Indirekte Teigführung (mit Vorteig)</v>
      </c>
      <c r="B37" s="33"/>
      <c r="D37" s="30" t="str">
        <f>IF(A36=0,0,CONCATENATE("Bei Deiner gewünschten Versäuerung von ",A40*100,"% musst Du mit ",M40," rechnen. Dabei sollte sich der aktive Sauerteig gut verdoppelt haben."))</f>
        <v>Bei Deiner gewünschten Versäuerung von 10% musst Du mit 8 - 12 Std. Stockgare rechnen. Dabei sollte sich der aktive Sauerteig gut verdoppelt haben.</v>
      </c>
      <c r="E37" s="31"/>
      <c r="F37" s="31"/>
      <c r="G37" s="31"/>
      <c r="H37" s="31"/>
      <c r="I37" s="31"/>
      <c r="J37" s="31"/>
      <c r="K37" s="31"/>
      <c r="L37" s="31"/>
      <c r="M37" s="31"/>
      <c r="N37" s="19"/>
      <c r="P37" s="20"/>
    </row>
    <row r="38" spans="1:16" x14ac:dyDescent="0.3">
      <c r="A38" s="33"/>
      <c r="B38" s="33"/>
      <c r="D38" s="31"/>
      <c r="E38" s="31"/>
      <c r="F38" s="31"/>
      <c r="G38" s="31"/>
      <c r="H38" s="31"/>
      <c r="I38" s="31"/>
      <c r="J38" s="31"/>
      <c r="K38" s="31"/>
      <c r="L38" s="31"/>
      <c r="M38" s="31"/>
      <c r="N38" s="19"/>
      <c r="P38" s="20"/>
    </row>
    <row r="39" spans="1:16" ht="4.95" customHeight="1" x14ac:dyDescent="0.3"/>
    <row r="40" spans="1:16" x14ac:dyDescent="0.3">
      <c r="A40" s="21">
        <f>D34</f>
        <v>0.1</v>
      </c>
      <c r="B40" s="22" t="str">
        <f>IF(D27="","",IF(D34="","",IF(D27="ja","Hauptteig","Vorteig")))</f>
        <v>Vorteig</v>
      </c>
      <c r="D40" s="35">
        <f>IF(D34="",0,IF(D27="ja",D20-$D$20*A40,$D$20*A40))</f>
        <v>60</v>
      </c>
      <c r="E40" s="35"/>
      <c r="G40" s="36">
        <f>IF(D34="",0,IF(D27="ja",D22-$D$22*A40,$D$22*A40))</f>
        <v>40</v>
      </c>
      <c r="H40" s="36"/>
      <c r="J40" s="39">
        <f>IF(D27="ja",D20*D34,D40*A40)</f>
        <v>6</v>
      </c>
      <c r="K40" s="39"/>
      <c r="M40" s="37" t="str">
        <f>IF(A40=0.1,"8 - 12 Std. Stockgare",IF(A40=0.2,"6 - 10 Std. Stockgare",IF(A40=0.3,"4 - 6 Std. Stockgare",0)))</f>
        <v>8 - 12 Std. Stockgare</v>
      </c>
      <c r="N40" s="38"/>
    </row>
    <row r="41" spans="1:16" ht="4.95" customHeight="1" x14ac:dyDescent="0.3">
      <c r="B41" s="23"/>
    </row>
    <row r="42" spans="1:16" x14ac:dyDescent="0.3">
      <c r="A42" s="24">
        <f>IF(B40="Hauptteig",0,A40)</f>
        <v>0.1</v>
      </c>
      <c r="B42" s="22" t="str">
        <f>IF(D34="","",IF(D27="","",IF(D27="ja",0,"Hauptteig")))</f>
        <v>Hauptteig</v>
      </c>
      <c r="D42" s="35">
        <f>IF(D34="",0,IF(D$29="ja",D20-$D$20*A42,0))</f>
        <v>540</v>
      </c>
      <c r="E42" s="35"/>
      <c r="G42" s="36">
        <f>IF(D34="",0,IF(D$29="ja",D22-$D$22*A42,0))</f>
        <v>360</v>
      </c>
      <c r="H42" s="36"/>
      <c r="M42" s="37" t="str">
        <f>IF(A42=0.1,"3 - 5 Std. Stockgare",IF(A42=0.2,"2 - 3 Std. Stockgare",IF(A42=0.3,"1 - 2 Std. Stockgare",0)))</f>
        <v>3 - 5 Std. Stockgare</v>
      </c>
      <c r="N42" s="38"/>
    </row>
    <row r="43" spans="1:16" x14ac:dyDescent="0.3">
      <c r="B43" s="25"/>
    </row>
    <row r="44" spans="1:16" x14ac:dyDescent="0.3">
      <c r="A44" s="26"/>
    </row>
    <row r="45" spans="1:16" x14ac:dyDescent="0.3">
      <c r="A45" s="34"/>
      <c r="B45" s="34"/>
      <c r="C45" s="34"/>
      <c r="D45" s="34"/>
      <c r="E45" s="34"/>
      <c r="F45" s="34"/>
      <c r="G45" s="34"/>
      <c r="H45" s="34"/>
      <c r="I45" s="34"/>
      <c r="J45" s="34"/>
      <c r="K45" s="34"/>
      <c r="L45" s="34"/>
      <c r="M45" s="34"/>
      <c r="N45" s="34"/>
    </row>
    <row r="46" spans="1:16" x14ac:dyDescent="0.3">
      <c r="A46" s="34"/>
      <c r="B46" s="34"/>
      <c r="C46" s="34"/>
      <c r="D46" s="34"/>
      <c r="E46" s="34"/>
      <c r="F46" s="34"/>
      <c r="G46" s="34"/>
      <c r="H46" s="34"/>
      <c r="I46" s="34"/>
      <c r="J46" s="34"/>
      <c r="K46" s="34"/>
      <c r="L46" s="34"/>
      <c r="M46" s="34"/>
      <c r="N46" s="34"/>
    </row>
    <row r="47" spans="1:16" x14ac:dyDescent="0.3">
      <c r="A47" s="34"/>
      <c r="B47" s="34"/>
      <c r="C47" s="34"/>
      <c r="D47" s="34"/>
      <c r="E47" s="34"/>
      <c r="F47" s="34"/>
      <c r="G47" s="34"/>
      <c r="H47" s="34"/>
      <c r="I47" s="34"/>
      <c r="J47" s="34"/>
      <c r="K47" s="34"/>
      <c r="L47" s="34"/>
      <c r="M47" s="34"/>
      <c r="N47" s="34"/>
    </row>
    <row r="48" spans="1:16" x14ac:dyDescent="0.3">
      <c r="A48" s="27" t="s">
        <v>8</v>
      </c>
    </row>
    <row r="49" spans="5:5" x14ac:dyDescent="0.3">
      <c r="E49" s="28"/>
    </row>
  </sheetData>
  <sheetProtection algorithmName="SHA-512" hashValue="IB4lZY42wsSLH+sXEDvZVNntL+IeKti9oO5GMFB2B07i4M72xWDATE2ToD9DcSDfOpPLPpxqp/g88T8CFFU04Q==" saltValue="Yxaji4Jh+8v2Cy+esSVJAQ==" spinCount="100000" sheet="1" selectLockedCells="1"/>
  <mergeCells count="16">
    <mergeCell ref="B1:N1"/>
    <mergeCell ref="B2:N2"/>
    <mergeCell ref="E20:K24"/>
    <mergeCell ref="A6:K8"/>
    <mergeCell ref="A9:K10"/>
    <mergeCell ref="A12:N14"/>
    <mergeCell ref="D37:M38"/>
    <mergeCell ref="A37:B38"/>
    <mergeCell ref="A45:N47"/>
    <mergeCell ref="D42:E42"/>
    <mergeCell ref="G42:H42"/>
    <mergeCell ref="M42:N42"/>
    <mergeCell ref="G40:H40"/>
    <mergeCell ref="J40:K40"/>
    <mergeCell ref="M40:N40"/>
    <mergeCell ref="D40:E40"/>
  </mergeCells>
  <conditionalFormatting sqref="A44 B39:B43 A39:A42 A37">
    <cfRule type="cellIs" dxfId="1" priority="6" operator="equal">
      <formula>0</formula>
    </cfRule>
  </conditionalFormatting>
  <conditionalFormatting sqref="A44 B36:N36 A39:A42 A36:A37 B39:N43 C37:D37 C38">
    <cfRule type="cellIs" dxfId="0" priority="5" operator="equal">
      <formula>0</formula>
    </cfRule>
  </conditionalFormatting>
  <dataValidations count="2">
    <dataValidation type="list" allowBlank="1" showInputMessage="1" showErrorMessage="1" sqref="D34" xr:uid="{00000000-0002-0000-0000-000000000000}">
      <formula1>"10%,20%,30%"</formula1>
    </dataValidation>
    <dataValidation type="list" allowBlank="1" showInputMessage="1" showErrorMessage="1" sqref="D27" xr:uid="{00000000-0002-0000-0000-000001000000}">
      <formula1>"ja,nein"</formula1>
    </dataValidation>
  </dataValidations>
  <pageMargins left="0.31496062992125984" right="0.31496062992125984" top="0.59055118110236227" bottom="0.59055118110236227" header="0.31496062992125984" footer="0.31496062992125984"/>
  <pageSetup paperSize="9" scale="83" orientation="landscape" r:id="rId1"/>
  <headerFooter>
    <oddFooter>&amp;L&amp;"Contax Sans 55,Standard"&amp;8© 2020 | Einfach Backen - Marcel Paa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autoFill="0" autoPict="0" macro="[0]!EingabenLöschen">
                <anchor moveWithCells="1" sizeWithCells="1">
                  <from>
                    <xdr:col>12</xdr:col>
                    <xdr:colOff>274320</xdr:colOff>
                    <xdr:row>16</xdr:row>
                    <xdr:rowOff>160020</xdr:rowOff>
                  </from>
                  <to>
                    <xdr:col>13</xdr:col>
                    <xdr:colOff>1051560</xdr:colOff>
                    <xdr:row>21</xdr:row>
                    <xdr:rowOff>60960</xdr:rowOff>
                  </to>
                </anchor>
              </controlPr>
            </control>
          </mc:Choice>
        </mc:AlternateContent>
        <mc:AlternateContent xmlns:mc="http://schemas.openxmlformats.org/markup-compatibility/2006">
          <mc:Choice Requires="x14">
            <control shapeId="1034" r:id="rId5" name="Button 10">
              <controlPr defaultSize="0" autoFill="0" autoPict="0" macro="[0]!Beispiel">
                <anchor moveWithCells="1" sizeWithCells="1">
                  <from>
                    <xdr:col>12</xdr:col>
                    <xdr:colOff>281940</xdr:colOff>
                    <xdr:row>22</xdr:row>
                    <xdr:rowOff>7620</xdr:rowOff>
                  </from>
                  <to>
                    <xdr:col>13</xdr:col>
                    <xdr:colOff>1059180</xdr:colOff>
                    <xdr:row>25</xdr:row>
                    <xdr:rowOff>22860</xdr:rowOff>
                  </to>
                </anchor>
              </controlPr>
            </control>
          </mc:Choice>
        </mc:AlternateContent>
        <mc:AlternateContent xmlns:mc="http://schemas.openxmlformats.org/markup-compatibility/2006">
          <mc:Choice Requires="x14">
            <control shapeId="1036" r:id="rId6" name="Button 12">
              <controlPr defaultSize="0" autoFill="0" autoPict="0" macro="[0]!Berechnen">
                <anchor moveWithCells="1" sizeWithCells="1">
                  <from>
                    <xdr:col>12</xdr:col>
                    <xdr:colOff>274320</xdr:colOff>
                    <xdr:row>13</xdr:row>
                    <xdr:rowOff>45720</xdr:rowOff>
                  </from>
                  <to>
                    <xdr:col>13</xdr:col>
                    <xdr:colOff>1059180</xdr:colOff>
                    <xdr:row>16</xdr:row>
                    <xdr:rowOff>60960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1E2295E46CC994F831BB66503D0B20F" ma:contentTypeVersion="11" ma:contentTypeDescription="Ein neues Dokument erstellen." ma:contentTypeScope="" ma:versionID="9d868bdf3f53eb0a2b1b767ae4d7618e">
  <xsd:schema xmlns:xsd="http://www.w3.org/2001/XMLSchema" xmlns:xs="http://www.w3.org/2001/XMLSchema" xmlns:p="http://schemas.microsoft.com/office/2006/metadata/properties" xmlns:ns2="77f85b45-9d86-42d6-a73f-d7dd07f8b7c6" xmlns:ns3="4b066920-8361-4f1d-9551-9c69a3c0e611" targetNamespace="http://schemas.microsoft.com/office/2006/metadata/properties" ma:root="true" ma:fieldsID="ed048800cdb60e103d3fcdcfc6a22ecf" ns2:_="" ns3:_="">
    <xsd:import namespace="77f85b45-9d86-42d6-a73f-d7dd07f8b7c6"/>
    <xsd:import namespace="4b066920-8361-4f1d-9551-9c69a3c0e6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85b45-9d86-42d6-a73f-d7dd07f8b7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066920-8361-4f1d-9551-9c69a3c0e611"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E742C0-0964-4575-A106-21E2E7730A69}">
  <ds:schemaRefs>
    <ds:schemaRef ds:uri="http://schemas.microsoft.com/sharepoint/v3/contenttype/forms"/>
  </ds:schemaRefs>
</ds:datastoreItem>
</file>

<file path=customXml/itemProps2.xml><?xml version="1.0" encoding="utf-8"?>
<ds:datastoreItem xmlns:ds="http://schemas.openxmlformats.org/officeDocument/2006/customXml" ds:itemID="{53D3B23F-76B2-4503-BBEF-08460B7AA33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2154D66-8C8B-4A51-83C4-EB063D3AB9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85b45-9d86-42d6-a73f-d7dd07f8b7c6"/>
    <ds:schemaRef ds:uri="4b066920-8361-4f1d-9551-9c69a3c0e6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Berechnung</vt:lpstr>
      <vt:lpstr>Berechnung!Druckbereich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 Paa</dc:creator>
  <cp:lastModifiedBy>Vreny</cp:lastModifiedBy>
  <cp:lastPrinted>2021-12-19T09:13:49Z</cp:lastPrinted>
  <dcterms:created xsi:type="dcterms:W3CDTF">2020-07-22T13:41:30Z</dcterms:created>
  <dcterms:modified xsi:type="dcterms:W3CDTF">2022-05-19T07:53:27Z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0x01010091E2295E46CC994F831BB66503D0B20F</vt:lpwstr>
  </property>
</Properties>
</file>